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5\2 výzva\"/>
    </mc:Choice>
  </mc:AlternateContent>
  <xr:revisionPtr revIDLastSave="0" documentId="13_ncr:1_{C1D65351-9DF7-4A2B-8F03-828F9D453AF3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</workbook>
</file>

<file path=xl/calcChain.xml><?xml version="1.0" encoding="utf-8"?>
<calcChain xmlns="http://schemas.openxmlformats.org/spreadsheetml/2006/main">
  <c r="T9" i="1" l="1"/>
  <c r="P8" i="1"/>
  <c r="P9" i="1"/>
  <c r="P10" i="1"/>
  <c r="P11" i="1"/>
  <c r="S8" i="1"/>
  <c r="T8" i="1"/>
  <c r="S10" i="1"/>
  <c r="T10" i="1"/>
  <c r="S11" i="1"/>
  <c r="T11" i="1"/>
  <c r="S7" i="1"/>
  <c r="P7" i="1"/>
  <c r="S9" i="1" l="1"/>
  <c r="R14" i="1" s="1"/>
  <c r="T7" i="1"/>
  <c r="Q14" i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<sst xmlns="http://schemas.openxmlformats.org/spreadsheetml/2006/main" count="63" uniqueCount="54">
  <si>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</si>
  <si>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</si>
  <si>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</si>
  <si>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</si>
  <si>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</si>
  <si>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</si>
  <si>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</si>
  <si>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</si>
  <si>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</si>
  <si>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</si>
  <si>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</si>
  <si>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</si>
  <si>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</si>
  <si>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</si>
  <si>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</si>
  <si>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</si>
  <si>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</si>
  <si>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</si>
  <si>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</si>
  <si>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</si>
  <si>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</si>
  <si>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</si>
  <si>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</si>
  <si>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</si>
  <si>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</si>
  <si>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</si>
  <si>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</si>
  <si>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</si>
  <si>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</si>
  <si>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</si>
  <si>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</si>
  <si>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</si>
  <si>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</si>
  <si>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</si>
  <si>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CK03000179 DIDYMOS</t>
  </si>
  <si>
    <t>SS05010008 CaID</t>
  </si>
  <si>
    <t>Ing. Jaroslav Šebesta,
Tel.: 37763 2131</t>
  </si>
  <si>
    <t>Technická 8, 
301 00 Plzeň 3,
Fakulta aplikovaných věd - Katedra kybernetiky,
místnost UC 431</t>
  </si>
  <si>
    <t xml:space="preserve">Příloha č. 2 Kupní smlouvy - technická specifikace
Výpočetní technika (III.) 045 - 2022 </t>
  </si>
  <si>
    <t>Klávesnice</t>
  </si>
  <si>
    <t xml:space="preserve">F2
DIDYMOS
Picek UN 559     </t>
  </si>
  <si>
    <t>F2
CaID
Picek UN559</t>
  </si>
  <si>
    <t>Prislusenstvi k NTB 2 
CaID
Picek</t>
  </si>
  <si>
    <t>Prislusenstvi k NTB 2
CaID
Picek</t>
  </si>
  <si>
    <t>Trackpad k pol.č. 2</t>
  </si>
  <si>
    <r>
      <rPr>
        <b/>
        <sz val="11"/>
        <color theme="1"/>
        <rFont val="Calibri"/>
        <family val="2"/>
        <charset val="238"/>
        <scheme val="minor"/>
      </rPr>
      <t>Kompatibilita k pol.č. 2.</t>
    </r>
    <r>
      <rPr>
        <sz val="11"/>
        <color theme="1"/>
        <rFont val="Calibri"/>
        <family val="2"/>
        <charset val="238"/>
        <scheme val="minor"/>
      </rPr>
      <t xml:space="preserve">
Připojení: Bluetooth, Lightning port. 
Technologie: Force Touch, Multi-Touch.</t>
    </r>
  </si>
  <si>
    <t>Myš bezdrátová, laserová.
Kompatibilní s Mac zařízením.</t>
  </si>
  <si>
    <t xml:space="preserve">Myš </t>
  </si>
  <si>
    <t>Bezdrátová klávesnice, kompatibilní s Mac, membránová, nízkoprofilové klávesy, EN lokalizace kláves.</t>
  </si>
  <si>
    <t>NE</t>
  </si>
  <si>
    <t>Notebook 13"</t>
  </si>
  <si>
    <r>
      <t>Notebook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14"</t>
    </r>
  </si>
  <si>
    <r>
      <t xml:space="preserve">Velikost RAM: min. 32 GB.
Velikost úložiště: min. 1TB.
Druh úložiště: SSD.
Výkon procesoru min. 22 000 bodů podle https://www.cpubenchmark.net/, min. 10 jader.
</t>
    </r>
    <r>
      <rPr>
        <sz val="11"/>
        <rFont val="Calibri"/>
        <family val="2"/>
        <charset val="238"/>
        <scheme val="minor"/>
      </rPr>
      <t>Operační systém: macOS (z důvodu kompatibility se stávajícím zařízením na ZČU).
Displej o úhlopříčce min. 14".</t>
    </r>
  </si>
  <si>
    <r>
      <t xml:space="preserve">Velikost RAM: 16 GB
Velikost úložiště: 512GB
Druh úložiště: SSD
</t>
    </r>
    <r>
      <rPr>
        <sz val="11"/>
        <rFont val="Calibri"/>
        <family val="2"/>
        <charset val="238"/>
        <scheme val="minor"/>
      </rPr>
      <t>Výkon procesoru min. 14 500 bodů podle https://www.cpubenchmark.net/, min. 8 jader. 
Operační systém: macOS (z důvodu kompatibility se stávajícím zařízením na ZČU).
Displej o úhlopříčce min. 13".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</si>
</sst>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B1" zoomScale="55" zoomScaleNormal="5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3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5.140625" style="5" customWidth="1"/>
    <col min="12" max="12" width="31.140625" style="5" customWidth="1"/>
    <col min="13" max="13" width="26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26.285156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06" t="s">
        <v>38</v>
      </c>
      <c r="C1" s="107"/>
      <c r="D1" s="10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8" t="s">
        <v>2</v>
      </c>
      <c r="H5" s="10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22</v>
      </c>
      <c r="V6" s="41" t="s">
        <v>23</v>
      </c>
    </row>
    <row r="7" spans="1:22" ht="147.75" customHeight="1" thickTop="1" thickBot="1" x14ac:dyDescent="0.3">
      <c r="A7" s="20"/>
      <c r="B7" s="48">
        <v>1</v>
      </c>
      <c r="C7" s="49" t="s">
        <v>51</v>
      </c>
      <c r="D7" s="50">
        <v>1</v>
      </c>
      <c r="E7" s="75" t="s">
        <v>25</v>
      </c>
      <c r="F7" s="80" t="s">
        <v>52</v>
      </c>
      <c r="G7" s="84"/>
      <c r="H7" s="87"/>
      <c r="I7" s="110" t="s">
        <v>33</v>
      </c>
      <c r="J7" s="113" t="s">
        <v>31</v>
      </c>
      <c r="K7" s="75" t="s">
        <v>34</v>
      </c>
      <c r="L7" s="72"/>
      <c r="M7" s="116" t="s">
        <v>36</v>
      </c>
      <c r="N7" s="116" t="s">
        <v>37</v>
      </c>
      <c r="O7" s="119">
        <v>21</v>
      </c>
      <c r="P7" s="52">
        <f>D7*Q7</f>
        <v>64000</v>
      </c>
      <c r="Q7" s="53">
        <v>64000</v>
      </c>
      <c r="R7" s="88"/>
      <c r="S7" s="54">
        <f>D7*R7</f>
        <v>0</v>
      </c>
      <c r="T7" s="55" t="str">
        <f t="shared" ref="T7" si="0">IF(ISNUMBER(R7), IF(R7&gt;Q7,"NEVYHOVUJE","VYHOVUJE")," ")</f>
        <v xml:space="preserve"> </v>
      </c>
      <c r="U7" s="75" t="s">
        <v>40</v>
      </c>
      <c r="V7" s="51" t="s">
        <v>11</v>
      </c>
    </row>
    <row r="8" spans="1:22" ht="126.75" customHeight="1" thickTop="1" x14ac:dyDescent="0.25">
      <c r="A8" s="20"/>
      <c r="B8" s="56">
        <v>2</v>
      </c>
      <c r="C8" s="57" t="s">
        <v>50</v>
      </c>
      <c r="D8" s="58">
        <v>1</v>
      </c>
      <c r="E8" s="59" t="s">
        <v>25</v>
      </c>
      <c r="F8" s="81" t="s">
        <v>53</v>
      </c>
      <c r="G8" s="85"/>
      <c r="H8" s="87"/>
      <c r="I8" s="111"/>
      <c r="J8" s="114"/>
      <c r="K8" s="100" t="s">
        <v>35</v>
      </c>
      <c r="L8" s="73"/>
      <c r="M8" s="117"/>
      <c r="N8" s="117"/>
      <c r="O8" s="120"/>
      <c r="P8" s="60">
        <f>D8*Q8</f>
        <v>36000</v>
      </c>
      <c r="Q8" s="61">
        <v>36000</v>
      </c>
      <c r="R8" s="89"/>
      <c r="S8" s="62">
        <f>D8*R8</f>
        <v>0</v>
      </c>
      <c r="T8" s="63" t="str">
        <f t="shared" ref="T8:T11" si="1">IF(ISNUMBER(R8), IF(R8&gt;Q8,"NEVYHOVUJE","VYHOVUJE")," ")</f>
        <v xml:space="preserve"> </v>
      </c>
      <c r="U8" s="76" t="s">
        <v>41</v>
      </c>
      <c r="V8" s="59" t="s">
        <v>11</v>
      </c>
    </row>
    <row r="9" spans="1:22" ht="84" customHeight="1" x14ac:dyDescent="0.25">
      <c r="A9" s="20"/>
      <c r="B9" s="56">
        <v>3</v>
      </c>
      <c r="C9" s="57" t="s">
        <v>44</v>
      </c>
      <c r="D9" s="58">
        <v>1</v>
      </c>
      <c r="E9" s="59" t="s">
        <v>25</v>
      </c>
      <c r="F9" s="78" t="s">
        <v>45</v>
      </c>
      <c r="G9" s="85"/>
      <c r="H9" s="103" t="s">
        <v>49</v>
      </c>
      <c r="I9" s="111"/>
      <c r="J9" s="114"/>
      <c r="K9" s="101"/>
      <c r="L9" s="73"/>
      <c r="M9" s="117"/>
      <c r="N9" s="117"/>
      <c r="O9" s="120"/>
      <c r="P9" s="60">
        <f>D9*Q9</f>
        <v>2750</v>
      </c>
      <c r="Q9" s="61">
        <v>2750</v>
      </c>
      <c r="R9" s="89"/>
      <c r="S9" s="62">
        <f>D9*R9</f>
        <v>0</v>
      </c>
      <c r="T9" s="63" t="str">
        <f t="shared" si="1"/>
        <v xml:space="preserve"> </v>
      </c>
      <c r="U9" s="76" t="s">
        <v>42</v>
      </c>
      <c r="V9" s="59" t="s">
        <v>12</v>
      </c>
    </row>
    <row r="10" spans="1:22" ht="54" customHeight="1" x14ac:dyDescent="0.25">
      <c r="A10" s="20"/>
      <c r="B10" s="56">
        <v>4</v>
      </c>
      <c r="C10" s="57" t="s">
        <v>47</v>
      </c>
      <c r="D10" s="58">
        <v>1</v>
      </c>
      <c r="E10" s="59" t="s">
        <v>25</v>
      </c>
      <c r="F10" s="78" t="s">
        <v>46</v>
      </c>
      <c r="G10" s="85"/>
      <c r="H10" s="104"/>
      <c r="I10" s="111"/>
      <c r="J10" s="114"/>
      <c r="K10" s="101"/>
      <c r="L10" s="73"/>
      <c r="M10" s="117"/>
      <c r="N10" s="117"/>
      <c r="O10" s="120"/>
      <c r="P10" s="60">
        <f>D10*Q10</f>
        <v>1750</v>
      </c>
      <c r="Q10" s="61">
        <v>1750</v>
      </c>
      <c r="R10" s="89"/>
      <c r="S10" s="62">
        <f>D10*R10</f>
        <v>0</v>
      </c>
      <c r="T10" s="63" t="str">
        <f t="shared" si="1"/>
        <v xml:space="preserve"> </v>
      </c>
      <c r="U10" s="76" t="s">
        <v>42</v>
      </c>
      <c r="V10" s="59" t="s">
        <v>12</v>
      </c>
    </row>
    <row r="11" spans="1:22" ht="54" customHeight="1" thickBot="1" x14ac:dyDescent="0.3">
      <c r="A11" s="20"/>
      <c r="B11" s="64">
        <v>5</v>
      </c>
      <c r="C11" s="65" t="s">
        <v>39</v>
      </c>
      <c r="D11" s="66">
        <v>1</v>
      </c>
      <c r="E11" s="67" t="s">
        <v>25</v>
      </c>
      <c r="F11" s="79" t="s">
        <v>48</v>
      </c>
      <c r="G11" s="86"/>
      <c r="H11" s="105"/>
      <c r="I11" s="112"/>
      <c r="J11" s="115"/>
      <c r="K11" s="102"/>
      <c r="L11" s="74"/>
      <c r="M11" s="118"/>
      <c r="N11" s="118"/>
      <c r="O11" s="121"/>
      <c r="P11" s="68">
        <f>D11*Q11</f>
        <v>2750</v>
      </c>
      <c r="Q11" s="69">
        <v>2750</v>
      </c>
      <c r="R11" s="90"/>
      <c r="S11" s="70">
        <f>D11*R11</f>
        <v>0</v>
      </c>
      <c r="T11" s="71" t="str">
        <f t="shared" si="1"/>
        <v xml:space="preserve"> </v>
      </c>
      <c r="U11" s="77" t="s">
        <v>43</v>
      </c>
      <c r="V11" s="67" t="s">
        <v>12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51.75" customHeight="1" thickTop="1" thickBot="1" x14ac:dyDescent="0.3">
      <c r="B13" s="98" t="s">
        <v>29</v>
      </c>
      <c r="C13" s="98"/>
      <c r="D13" s="98"/>
      <c r="E13" s="98"/>
      <c r="F13" s="98"/>
      <c r="G13" s="98"/>
      <c r="H13" s="47"/>
      <c r="I13" s="47"/>
      <c r="J13" s="21"/>
      <c r="K13" s="21"/>
      <c r="L13" s="7"/>
      <c r="M13" s="7"/>
      <c r="N13" s="7"/>
      <c r="O13" s="22"/>
      <c r="P13" s="22"/>
      <c r="Q13" s="23" t="s">
        <v>9</v>
      </c>
      <c r="R13" s="95" t="s">
        <v>10</v>
      </c>
      <c r="S13" s="96"/>
      <c r="T13" s="97"/>
      <c r="U13" s="24"/>
      <c r="V13" s="25"/>
    </row>
    <row r="14" spans="1:22" ht="50.45" customHeight="1" thickTop="1" thickBot="1" x14ac:dyDescent="0.3">
      <c r="B14" s="99" t="s">
        <v>27</v>
      </c>
      <c r="C14" s="99"/>
      <c r="D14" s="99"/>
      <c r="E14" s="99"/>
      <c r="F14" s="99"/>
      <c r="G14" s="99"/>
      <c r="H14" s="99"/>
      <c r="I14" s="26"/>
      <c r="L14" s="9"/>
      <c r="M14" s="9"/>
      <c r="N14" s="9"/>
      <c r="O14" s="27"/>
      <c r="P14" s="27"/>
      <c r="Q14" s="28">
        <f>SUM(P7:P11)</f>
        <v>107250</v>
      </c>
      <c r="R14" s="92">
        <f>SUM(S7:S11)</f>
        <v>0</v>
      </c>
      <c r="S14" s="93"/>
      <c r="T14" s="94"/>
    </row>
    <row r="15" spans="1:22" ht="15.75" thickTop="1" x14ac:dyDescent="0.25">
      <c r="B15" s="91" t="s">
        <v>28</v>
      </c>
      <c r="C15" s="91"/>
      <c r="D15" s="91"/>
      <c r="E15" s="91"/>
      <c r="F15" s="91"/>
      <c r="G15" s="91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r6nuxbo/CnNQNybT8l7rqyVPeayA2hA17gpEtxLYuDhb+40/5vX9Dez3CQaXOlcePWDPgi53a/7hleMS+JQTLg==" saltValue="4XSvFrICk3u+bil8jzcqRQ==" spinCount="100000" sheet="1" objects="1" scenarios="1"/>
  <mergeCells count="14">
    <mergeCell ref="M7:M11"/>
    <mergeCell ref="N7:N11"/>
    <mergeCell ref="O7:O11"/>
    <mergeCell ref="K8:K11"/>
    <mergeCell ref="H9:H11"/>
    <mergeCell ref="B1:D1"/>
    <mergeCell ref="G5:H5"/>
    <mergeCell ref="I7:I11"/>
    <mergeCell ref="J7:J11"/>
    <mergeCell ref="B15:G15"/>
    <mergeCell ref="R14:T14"/>
    <mergeCell ref="R13:T13"/>
    <mergeCell ref="B13:G13"/>
    <mergeCell ref="B14:H14"/>
  </mergeCells>
  <conditionalFormatting sqref="D7:D11 B7:B11">
    <cfRule type="containsBlanks" dxfId="11" priority="60">
      <formula>LEN(TRIM(B7))=0</formula>
    </cfRule>
  </conditionalFormatting>
  <conditionalFormatting sqref="B7:B11">
    <cfRule type="cellIs" dxfId="10" priority="57" operator="greaterThanOrEqual">
      <formula>1</formula>
    </cfRule>
  </conditionalFormatting>
  <conditionalFormatting sqref="T7:T11">
    <cfRule type="cellIs" dxfId="9" priority="44" operator="equal">
      <formula>"VYHOVUJE"</formula>
    </cfRule>
  </conditionalFormatting>
  <conditionalFormatting sqref="T7:T11">
    <cfRule type="cellIs" dxfId="8" priority="43" operator="equal">
      <formula>"NEVYHOVUJE"</formula>
    </cfRule>
  </conditionalFormatting>
  <conditionalFormatting sqref="G7:H7 R7:R11 G9:H9 G8 G10:G11">
    <cfRule type="containsBlanks" dxfId="7" priority="37">
      <formula>LEN(TRIM(G7))=0</formula>
    </cfRule>
  </conditionalFormatting>
  <conditionalFormatting sqref="G7:H7 R7:R11 G9:H9 G8 G10:G11">
    <cfRule type="notContainsBlanks" dxfId="6" priority="35">
      <formula>LEN(TRIM(G7))&gt;0</formula>
    </cfRule>
  </conditionalFormatting>
  <conditionalFormatting sqref="G7:H7 R7:R11 G9:H9 G8 G10:G11">
    <cfRule type="notContainsBlanks" dxfId="5" priority="34">
      <formula>LEN(TRIM(G7))&gt;0</formula>
    </cfRule>
  </conditionalFormatting>
  <conditionalFormatting sqref="G7:H7 G9:H9 G8 G10:G11">
    <cfRule type="notContainsBlanks" dxfId="4" priority="33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3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1" xr:uid="{8C26EAE3-16EE-4825-9C10-C919BCF6B1BA}">
      <formula1>"ks,bal,sada,m,"</formula1>
    </dataValidation>
    <dataValidation type="list" allowBlank="1" showInputMessage="1" showErrorMessage="1" sqref="V7:V11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2022-05-06T09:24:35Z</dcterms:modified>
</cp:coreProperties>
</file>